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7" i="1"/>
  <c r="O67"/>
  <c r="N67"/>
  <c r="M67"/>
  <c r="L67"/>
  <c r="K67"/>
  <c r="J67"/>
  <c r="I67"/>
  <c r="H67"/>
  <c r="G67"/>
  <c r="F67"/>
  <c r="E67"/>
  <c r="O50"/>
  <c r="L50"/>
  <c r="K50"/>
  <c r="J50"/>
  <c r="I50"/>
  <c r="P37"/>
  <c r="P50" s="1"/>
  <c r="N37"/>
  <c r="N50" s="1"/>
  <c r="M37"/>
  <c r="M50" s="1"/>
  <c r="K37"/>
  <c r="H37"/>
  <c r="H50" s="1"/>
  <c r="G37"/>
  <c r="G50" s="1"/>
  <c r="F37"/>
  <c r="F50" s="1"/>
  <c r="E37"/>
  <c r="E50" s="1"/>
  <c r="D37"/>
  <c r="P10"/>
  <c r="P19" s="1"/>
  <c r="O10"/>
  <c r="O19" s="1"/>
  <c r="N10"/>
  <c r="N19" s="1"/>
  <c r="M10"/>
  <c r="M19" s="1"/>
  <c r="L10"/>
  <c r="L19" s="1"/>
  <c r="K10"/>
  <c r="K19" s="1"/>
  <c r="J10"/>
  <c r="J19" s="1"/>
  <c r="I10"/>
  <c r="I19" s="1"/>
  <c r="H10"/>
  <c r="H19" s="1"/>
  <c r="G10"/>
  <c r="G19" s="1"/>
  <c r="F10"/>
  <c r="F19" s="1"/>
  <c r="E10"/>
  <c r="E19" s="1"/>
</calcChain>
</file>

<file path=xl/sharedStrings.xml><?xml version="1.0" encoding="utf-8"?>
<sst xmlns="http://schemas.openxmlformats.org/spreadsheetml/2006/main" count="98" uniqueCount="74">
  <si>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</si>
  <si>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</si>
  <si>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</si>
  <si>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</si>
  <si>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</si>
  <si>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</si>
  <si>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</si>
  <si>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</si>
  <si>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</si>
  <si>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</si>
  <si>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</si>
  <si>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</si>
  <si>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</si>
  <si>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</si>
  <si>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</si>
  <si>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</si>
  <si>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</si>
  <si>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</si>
  <si>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</si>
  <si>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</si>
  <si>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</si>
  <si>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</si>
  <si>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</si>
  <si>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"Дружба"    с консервирован-ными фруктами</t>
  </si>
  <si>
    <t>150/20</t>
  </si>
  <si>
    <t>Рис</t>
  </si>
  <si>
    <t>Молоко 3.2%</t>
  </si>
  <si>
    <t>Пшено</t>
  </si>
  <si>
    <t>Масло слив. 72.5%</t>
  </si>
  <si>
    <t>Сахар-песок</t>
  </si>
  <si>
    <t>Персики консерв.</t>
  </si>
  <si>
    <t>-</t>
  </si>
  <si>
    <t>Сыр</t>
  </si>
  <si>
    <t>Сыр "Российский"</t>
  </si>
  <si>
    <t>Масло сливочное</t>
  </si>
  <si>
    <t>Чай с лимоном</t>
  </si>
  <si>
    <t>200/7</t>
  </si>
  <si>
    <t>Чай</t>
  </si>
  <si>
    <t>Сахар</t>
  </si>
  <si>
    <t>Лимон</t>
  </si>
  <si>
    <t>зефир</t>
  </si>
  <si>
    <t>Хлеб пшеничный</t>
  </si>
  <si>
    <t>Итого:</t>
  </si>
  <si>
    <t>Обед</t>
  </si>
  <si>
    <t>Свежий помидор</t>
  </si>
  <si>
    <t>Помидор</t>
  </si>
  <si>
    <t>Суп               гороховый            с мясом</t>
  </si>
  <si>
    <t>Горох</t>
  </si>
  <si>
    <t>Картофель молодой</t>
  </si>
  <si>
    <t>Лук</t>
  </si>
  <si>
    <t>Морковь</t>
  </si>
  <si>
    <t>Бульон мясной</t>
  </si>
  <si>
    <t>Котлета куриная   с маслом</t>
  </si>
  <si>
    <t>75/5</t>
  </si>
  <si>
    <t>Мякоть куриная</t>
  </si>
  <si>
    <t>Сухари</t>
  </si>
  <si>
    <t>Масло растительное</t>
  </si>
  <si>
    <t>Капуста тушеная</t>
  </si>
  <si>
    <t>Капуста белокачанная</t>
  </si>
  <si>
    <t xml:space="preserve">Масло растительное </t>
  </si>
  <si>
    <t>Томатная паста</t>
  </si>
  <si>
    <t>Мука</t>
  </si>
  <si>
    <t>Компот яблочно-вишневый</t>
  </si>
  <si>
    <t>Яблоко</t>
  </si>
  <si>
    <t>Вишня</t>
  </si>
  <si>
    <t>Хлеб ржаной, хлеб пшеничный</t>
  </si>
  <si>
    <t>40/30</t>
  </si>
  <si>
    <t>Хлеб ржаной</t>
  </si>
  <si>
    <t>Полдник</t>
  </si>
  <si>
    <t>Ватрушка с творогом</t>
  </si>
  <si>
    <t>Яйцо</t>
  </si>
  <si>
    <t>Дрожжи</t>
  </si>
  <si>
    <t>Творог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</si>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</sst>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2" fontId="5" fillId="2" borderId="12" xfId="0" applyNumberFormat="1" applyFont="1" applyFill="1" applyBorder="1" applyAlignment="1">
      <alignment horizontal="left" wrapText="1"/>
    </xf>
    <xf numFmtId="0" fontId="7" fillId="0" borderId="12" xfId="1" applyFont="1" applyBorder="1" applyAlignment="1">
      <alignment horizontal="left" vertical="center" wrapText="1"/>
    </xf>
    <xf numFmtId="2" fontId="9" fillId="0" borderId="12" xfId="2" applyNumberFormat="1" applyFont="1" applyBorder="1" applyAlignment="1">
      <alignment horizontal="left" wrapText="1"/>
    </xf>
    <xf numFmtId="164" fontId="5" fillId="2" borderId="12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2" xfId="1" applyFont="1" applyBorder="1" applyAlignment="1">
      <alignment horizontal="left" vertical="center" wrapText="1"/>
    </xf>
    <xf numFmtId="2" fontId="10" fillId="0" borderId="12" xfId="2" applyNumberFormat="1" applyFont="1" applyBorder="1" applyAlignment="1">
      <alignment horizontal="left" wrapText="1"/>
    </xf>
    <xf numFmtId="0" fontId="10" fillId="0" borderId="12" xfId="2" applyFont="1" applyBorder="1" applyAlignment="1">
      <alignment horizontal="left" vertical="center" wrapText="1"/>
    </xf>
    <xf numFmtId="2" fontId="5" fillId="0" borderId="12" xfId="2" applyNumberFormat="1" applyFont="1" applyBorder="1" applyAlignment="1">
      <alignment horizontal="left" wrapText="1"/>
    </xf>
    <xf numFmtId="0" fontId="10" fillId="0" borderId="12" xfId="2" applyFont="1" applyFill="1" applyBorder="1" applyAlignment="1">
      <alignment horizontal="left" wrapText="1"/>
    </xf>
    <xf numFmtId="2" fontId="10" fillId="0" borderId="12" xfId="2" applyNumberFormat="1" applyFont="1" applyFill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1" applyFont="1" applyBorder="1" applyAlignment="1">
      <alignment horizontal="left" vertical="center" wrapText="1"/>
    </xf>
    <xf numFmtId="2" fontId="2" fillId="0" borderId="12" xfId="2" applyNumberFormat="1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2" fontId="10" fillId="0" borderId="0" xfId="2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wrapText="1"/>
    </xf>
    <xf numFmtId="0" fontId="10" fillId="0" borderId="12" xfId="2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wrapText="1"/>
    </xf>
    <xf numFmtId="2" fontId="5" fillId="0" borderId="13" xfId="2" applyNumberFormat="1" applyFont="1" applyBorder="1" applyAlignment="1">
      <alignment horizontal="left" wrapText="1"/>
    </xf>
    <xf numFmtId="2" fontId="5" fillId="0" borderId="19" xfId="2" applyNumberFormat="1" applyFont="1" applyBorder="1" applyAlignment="1">
      <alignment horizontal="left" wrapText="1"/>
    </xf>
    <xf numFmtId="0" fontId="10" fillId="0" borderId="0" xfId="2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2" borderId="1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3">
    <cellStyle name="Обычный" xfId="0" builtinId="0"/>
    <cellStyle name="Обычный_Загородный сосновый бор 2013" xfId="2"/>
    <cellStyle name="Обычный_Лист1_Загородный сосновый бор 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>
      <selection activeCell="S7" sqref="S7"/>
    </sheetView>
  </sheetViews>
  <sheetFormatPr defaultRowHeight="15"/>
  <cols>
    <col min="1" max="1" width="14" customWidth="1"/>
    <col min="2" max="2" width="8" customWidth="1"/>
    <col min="3" max="3" width="20.140625" customWidth="1"/>
    <col min="4" max="7" width="7.7109375" customWidth="1"/>
    <col min="8" max="8" width="8.140625" customWidth="1"/>
    <col min="9" max="9" width="7.85546875" customWidth="1"/>
    <col min="10" max="10" width="7.42578125" customWidth="1"/>
    <col min="11" max="12" width="7" customWidth="1"/>
    <col min="13" max="13" width="8.42578125" customWidth="1"/>
    <col min="16" max="16" width="11.28515625" customWidth="1"/>
  </cols>
  <sheetData>
    <row r="1" spans="1:16">
      <c r="A1" s="47" t="s">
        <v>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1" t="s">
        <v>1</v>
      </c>
      <c r="P1" s="2">
        <v>11</v>
      </c>
    </row>
    <row r="2" spans="1:16">
      <c r="A2" s="48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1" t="s">
        <v>2</v>
      </c>
      <c r="P2" s="3">
        <v>44363</v>
      </c>
    </row>
    <row r="3" spans="1:16">
      <c r="A3" s="55" t="s">
        <v>3</v>
      </c>
      <c r="B3" s="55" t="s">
        <v>4</v>
      </c>
      <c r="C3" s="55" t="s">
        <v>5</v>
      </c>
      <c r="D3" s="55" t="s">
        <v>6</v>
      </c>
      <c r="E3" s="57" t="s">
        <v>7</v>
      </c>
      <c r="F3" s="57"/>
      <c r="G3" s="57"/>
      <c r="H3" s="55" t="s">
        <v>8</v>
      </c>
      <c r="I3" s="57" t="s">
        <v>9</v>
      </c>
      <c r="J3" s="57"/>
      <c r="K3" s="57"/>
      <c r="L3" s="57"/>
      <c r="M3" s="57" t="s">
        <v>10</v>
      </c>
      <c r="N3" s="57"/>
      <c r="O3" s="57"/>
      <c r="P3" s="57"/>
    </row>
    <row r="4" spans="1:16" ht="24" customHeight="1">
      <c r="A4" s="56"/>
      <c r="B4" s="56"/>
      <c r="C4" s="56"/>
      <c r="D4" s="56"/>
      <c r="E4" s="4" t="s">
        <v>11</v>
      </c>
      <c r="F4" s="4" t="s">
        <v>12</v>
      </c>
      <c r="G4" s="4" t="s">
        <v>13</v>
      </c>
      <c r="H4" s="56"/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</row>
    <row r="5" spans="1:16">
      <c r="A5" s="42" t="s">
        <v>22</v>
      </c>
      <c r="B5" s="43"/>
      <c r="C5" s="43"/>
      <c r="D5" s="43"/>
      <c r="E5" s="43"/>
      <c r="F5" s="43"/>
      <c r="G5" s="43"/>
      <c r="H5" s="43"/>
      <c r="I5" s="44"/>
      <c r="J5" s="44"/>
      <c r="K5" s="44"/>
      <c r="L5" s="44"/>
      <c r="M5" s="44"/>
      <c r="N5" s="44"/>
      <c r="O5" s="44"/>
      <c r="P5" s="45"/>
    </row>
    <row r="6" spans="1:16">
      <c r="A6" s="46" t="s">
        <v>23</v>
      </c>
      <c r="B6" s="46" t="s">
        <v>24</v>
      </c>
      <c r="C6" s="6" t="s">
        <v>25</v>
      </c>
      <c r="D6" s="6">
        <v>16.5</v>
      </c>
      <c r="E6" s="7">
        <v>1.165</v>
      </c>
      <c r="F6" s="7">
        <v>0.15</v>
      </c>
      <c r="G6" s="7">
        <v>11.9</v>
      </c>
      <c r="H6" s="7">
        <v>54.78</v>
      </c>
      <c r="I6" s="7">
        <v>7.000000000000001E-3</v>
      </c>
      <c r="J6" s="7">
        <v>0</v>
      </c>
      <c r="K6" s="7">
        <v>8.9999999999999993E-3</v>
      </c>
      <c r="L6" s="7">
        <v>0.26</v>
      </c>
      <c r="M6" s="7">
        <v>1.83</v>
      </c>
      <c r="N6" s="7">
        <v>6.008</v>
      </c>
      <c r="O6" s="7">
        <v>2.298</v>
      </c>
      <c r="P6" s="7">
        <v>9.2999999999999999E-2</v>
      </c>
    </row>
    <row r="7" spans="1:16">
      <c r="A7" s="46"/>
      <c r="B7" s="46"/>
      <c r="C7" s="6" t="s">
        <v>26</v>
      </c>
      <c r="D7" s="6">
        <v>75</v>
      </c>
      <c r="E7" s="7">
        <v>1.47</v>
      </c>
      <c r="F7" s="7">
        <v>1.59</v>
      </c>
      <c r="G7" s="7">
        <v>1.98</v>
      </c>
      <c r="H7" s="7">
        <v>26.549999999999997</v>
      </c>
      <c r="I7" s="7">
        <v>0.03</v>
      </c>
      <c r="J7" s="7">
        <v>0.97500000000000009</v>
      </c>
      <c r="K7" s="7">
        <v>1.4999999999999999E-2</v>
      </c>
      <c r="L7" s="7">
        <v>0</v>
      </c>
      <c r="M7" s="7">
        <v>90</v>
      </c>
      <c r="N7" s="7">
        <v>0.67500000000000004</v>
      </c>
      <c r="O7" s="7">
        <v>1.0499999999999998</v>
      </c>
      <c r="P7" s="7">
        <v>7.5000000000000011E-2</v>
      </c>
    </row>
    <row r="8" spans="1:16">
      <c r="A8" s="46"/>
      <c r="B8" s="46"/>
      <c r="C8" s="6" t="s">
        <v>27</v>
      </c>
      <c r="D8" s="6">
        <v>16.5</v>
      </c>
      <c r="E8" s="7">
        <v>1.9184000000000001</v>
      </c>
      <c r="F8" s="7">
        <v>0.53679999999999994</v>
      </c>
      <c r="G8" s="7">
        <v>11.417999999999999</v>
      </c>
      <c r="H8" s="7">
        <v>57.42</v>
      </c>
      <c r="I8" s="7">
        <v>6.6000000000000003E-2</v>
      </c>
      <c r="J8" s="7">
        <v>0</v>
      </c>
      <c r="K8" s="7">
        <v>0</v>
      </c>
      <c r="L8" s="7">
        <v>4.8399999999999999E-2</v>
      </c>
      <c r="M8" s="7">
        <v>4.3956</v>
      </c>
      <c r="N8" s="7">
        <v>37.928000000000004</v>
      </c>
      <c r="O8" s="7">
        <v>13.512400000000001</v>
      </c>
      <c r="P8" s="7">
        <v>0.43559999999999999</v>
      </c>
    </row>
    <row r="9" spans="1:16">
      <c r="A9" s="46"/>
      <c r="B9" s="46"/>
      <c r="C9" s="6" t="s">
        <v>28</v>
      </c>
      <c r="D9" s="8">
        <v>5</v>
      </c>
      <c r="E9" s="9">
        <v>0.02</v>
      </c>
      <c r="F9" s="9">
        <v>3.97</v>
      </c>
      <c r="G9" s="9">
        <v>0.02</v>
      </c>
      <c r="H9" s="9">
        <v>37.1</v>
      </c>
      <c r="I9" s="9">
        <v>0.01</v>
      </c>
      <c r="J9" s="9">
        <v>0</v>
      </c>
      <c r="K9" s="9">
        <v>0.4</v>
      </c>
      <c r="L9" s="9">
        <v>0</v>
      </c>
      <c r="M9" s="9">
        <v>2.4</v>
      </c>
      <c r="N9" s="9">
        <v>3</v>
      </c>
      <c r="O9" s="9">
        <v>0</v>
      </c>
      <c r="P9" s="9">
        <v>0.02</v>
      </c>
    </row>
    <row r="10" spans="1:16">
      <c r="A10" s="46"/>
      <c r="B10" s="46"/>
      <c r="C10" s="6" t="s">
        <v>29</v>
      </c>
      <c r="D10" s="6">
        <v>4.5</v>
      </c>
      <c r="E10" s="9">
        <f>E9*0.2</f>
        <v>4.0000000000000001E-3</v>
      </c>
      <c r="F10" s="9">
        <f t="shared" ref="F10:P10" si="0">F9*0.2</f>
        <v>0.79400000000000004</v>
      </c>
      <c r="G10" s="9">
        <f t="shared" si="0"/>
        <v>4.0000000000000001E-3</v>
      </c>
      <c r="H10" s="9">
        <f t="shared" si="0"/>
        <v>7.4200000000000008</v>
      </c>
      <c r="I10" s="9">
        <f t="shared" si="0"/>
        <v>2E-3</v>
      </c>
      <c r="J10" s="9">
        <f t="shared" si="0"/>
        <v>0</v>
      </c>
      <c r="K10" s="9">
        <f t="shared" si="0"/>
        <v>8.0000000000000016E-2</v>
      </c>
      <c r="L10" s="9">
        <f t="shared" si="0"/>
        <v>0</v>
      </c>
      <c r="M10" s="9">
        <f t="shared" si="0"/>
        <v>0.48</v>
      </c>
      <c r="N10" s="9">
        <f t="shared" si="0"/>
        <v>0.60000000000000009</v>
      </c>
      <c r="O10" s="9">
        <f t="shared" si="0"/>
        <v>0</v>
      </c>
      <c r="P10" s="9">
        <f t="shared" si="0"/>
        <v>4.0000000000000001E-3</v>
      </c>
    </row>
    <row r="11" spans="1:16">
      <c r="A11" s="46"/>
      <c r="B11" s="46"/>
      <c r="C11" s="6" t="s">
        <v>30</v>
      </c>
      <c r="D11" s="6">
        <v>20</v>
      </c>
      <c r="E11" s="6" t="s">
        <v>31</v>
      </c>
      <c r="F11" s="6" t="s">
        <v>31</v>
      </c>
      <c r="G11" s="6">
        <v>2</v>
      </c>
      <c r="H11" s="10">
        <v>8</v>
      </c>
      <c r="I11" s="6">
        <v>0.01</v>
      </c>
      <c r="J11" s="6">
        <v>2</v>
      </c>
      <c r="K11" s="6">
        <v>0.02</v>
      </c>
      <c r="L11" s="6">
        <v>0.22</v>
      </c>
      <c r="M11" s="6">
        <v>4</v>
      </c>
      <c r="N11" s="6">
        <v>6.8</v>
      </c>
      <c r="O11" s="6">
        <v>3.2</v>
      </c>
      <c r="P11" s="6">
        <v>0.12</v>
      </c>
    </row>
    <row r="12" spans="1:16">
      <c r="A12" s="11" t="s">
        <v>32</v>
      </c>
      <c r="B12" s="11">
        <v>15</v>
      </c>
      <c r="C12" s="11" t="s">
        <v>33</v>
      </c>
      <c r="D12" s="12">
        <v>20</v>
      </c>
      <c r="E12" s="13">
        <v>4.5999999999999996</v>
      </c>
      <c r="F12" s="13">
        <v>5.8</v>
      </c>
      <c r="G12" s="13">
        <v>0</v>
      </c>
      <c r="H12" s="13">
        <v>72</v>
      </c>
      <c r="I12" s="13">
        <v>0</v>
      </c>
      <c r="J12" s="13">
        <v>0</v>
      </c>
      <c r="K12" s="13">
        <v>0.53333333333333333</v>
      </c>
      <c r="L12" s="13">
        <v>0.10666666666666667</v>
      </c>
      <c r="M12" s="13">
        <v>192</v>
      </c>
      <c r="N12" s="13">
        <v>125.86666666666667</v>
      </c>
      <c r="O12" s="13">
        <v>10.666666666666666</v>
      </c>
      <c r="P12" s="13">
        <v>0.13333333333333333</v>
      </c>
    </row>
    <row r="13" spans="1:16" ht="26.25">
      <c r="A13" s="11" t="s">
        <v>34</v>
      </c>
      <c r="B13" s="11">
        <v>10</v>
      </c>
      <c r="C13" s="11" t="s">
        <v>28</v>
      </c>
      <c r="D13" s="12">
        <v>10</v>
      </c>
      <c r="E13" s="13">
        <v>0.04</v>
      </c>
      <c r="F13" s="13">
        <v>7.94</v>
      </c>
      <c r="G13" s="13">
        <v>0.04</v>
      </c>
      <c r="H13" s="13">
        <v>74.2</v>
      </c>
      <c r="I13" s="13">
        <v>6.6666666666666671E-3</v>
      </c>
      <c r="J13" s="13">
        <v>0</v>
      </c>
      <c r="K13" s="13">
        <v>0.26666666666666666</v>
      </c>
      <c r="L13" s="13">
        <v>0</v>
      </c>
      <c r="M13" s="13">
        <v>1.6</v>
      </c>
      <c r="N13" s="13">
        <v>2</v>
      </c>
      <c r="O13" s="13">
        <v>0</v>
      </c>
      <c r="P13" s="13">
        <v>1.3333333333333334E-2</v>
      </c>
    </row>
    <row r="14" spans="1:16">
      <c r="A14" s="35" t="s">
        <v>35</v>
      </c>
      <c r="B14" s="35" t="s">
        <v>36</v>
      </c>
      <c r="C14" s="11" t="s">
        <v>37</v>
      </c>
      <c r="D14" s="14">
        <v>2</v>
      </c>
      <c r="E14" s="13">
        <v>0.4</v>
      </c>
      <c r="F14" s="13">
        <v>0.1</v>
      </c>
      <c r="G14" s="13">
        <v>0.1</v>
      </c>
      <c r="H14" s="13">
        <v>2</v>
      </c>
      <c r="I14" s="15">
        <v>0</v>
      </c>
      <c r="J14" s="15">
        <v>0</v>
      </c>
      <c r="K14" s="13">
        <v>0.01</v>
      </c>
      <c r="L14" s="13">
        <v>0</v>
      </c>
      <c r="M14" s="13">
        <v>9.9</v>
      </c>
      <c r="N14" s="13">
        <v>16.5</v>
      </c>
      <c r="O14" s="13">
        <v>8.8000000000000007</v>
      </c>
      <c r="P14" s="13">
        <v>1.64</v>
      </c>
    </row>
    <row r="15" spans="1:16">
      <c r="A15" s="35"/>
      <c r="B15" s="35"/>
      <c r="C15" s="11" t="s">
        <v>38</v>
      </c>
      <c r="D15" s="14">
        <v>20</v>
      </c>
      <c r="E15" s="13">
        <v>0</v>
      </c>
      <c r="F15" s="13">
        <v>0</v>
      </c>
      <c r="G15" s="13">
        <v>19.78</v>
      </c>
      <c r="H15" s="13">
        <v>81.2</v>
      </c>
      <c r="I15" s="13">
        <v>0</v>
      </c>
      <c r="J15" s="13">
        <v>0</v>
      </c>
      <c r="K15" s="13">
        <v>0</v>
      </c>
      <c r="L15" s="13">
        <v>0</v>
      </c>
      <c r="M15" s="13">
        <v>0.6</v>
      </c>
      <c r="N15" s="13">
        <v>0</v>
      </c>
      <c r="O15" s="13">
        <v>0</v>
      </c>
      <c r="P15" s="13">
        <v>0.06</v>
      </c>
    </row>
    <row r="16" spans="1:16">
      <c r="A16" s="35"/>
      <c r="B16" s="35"/>
      <c r="C16" s="11" t="s">
        <v>39</v>
      </c>
      <c r="D16" s="14">
        <v>7</v>
      </c>
      <c r="E16" s="13">
        <v>0.06</v>
      </c>
      <c r="F16" s="13">
        <v>0.01</v>
      </c>
      <c r="G16" s="13">
        <v>0.2</v>
      </c>
      <c r="H16" s="13">
        <v>2.31</v>
      </c>
      <c r="I16" s="13">
        <v>0</v>
      </c>
      <c r="J16" s="13">
        <v>2.8</v>
      </c>
      <c r="K16" s="13">
        <v>0</v>
      </c>
      <c r="L16" s="13">
        <v>0.01</v>
      </c>
      <c r="M16" s="13">
        <v>2.8</v>
      </c>
      <c r="N16" s="13">
        <v>1.5</v>
      </c>
      <c r="O16" s="13">
        <v>0.84</v>
      </c>
      <c r="P16" s="13">
        <v>0.04</v>
      </c>
    </row>
    <row r="17" spans="1:16">
      <c r="A17" s="6" t="s">
        <v>40</v>
      </c>
      <c r="B17" s="6">
        <v>30</v>
      </c>
      <c r="C17" s="6" t="s">
        <v>40</v>
      </c>
      <c r="D17" s="16">
        <v>30</v>
      </c>
      <c r="E17" s="17">
        <v>0.24</v>
      </c>
      <c r="F17" s="17">
        <v>0.03</v>
      </c>
      <c r="G17" s="17">
        <v>23.94</v>
      </c>
      <c r="H17" s="17">
        <v>97.8</v>
      </c>
      <c r="I17" s="17">
        <v>0</v>
      </c>
      <c r="J17" s="17">
        <v>0</v>
      </c>
      <c r="K17" s="17">
        <v>0</v>
      </c>
      <c r="L17" s="17">
        <v>0</v>
      </c>
      <c r="M17" s="17">
        <v>7.5</v>
      </c>
      <c r="N17" s="17">
        <v>3.6</v>
      </c>
      <c r="O17" s="17">
        <v>1.8</v>
      </c>
      <c r="P17" s="17">
        <v>0.42</v>
      </c>
    </row>
    <row r="18" spans="1:16" ht="26.25">
      <c r="A18" s="11" t="s">
        <v>41</v>
      </c>
      <c r="B18" s="11">
        <v>40</v>
      </c>
      <c r="C18" s="11" t="s">
        <v>41</v>
      </c>
      <c r="D18" s="12">
        <v>40</v>
      </c>
      <c r="E18" s="13">
        <v>2.76</v>
      </c>
      <c r="F18" s="13">
        <v>0.26</v>
      </c>
      <c r="G18" s="13">
        <v>19.079999999999998</v>
      </c>
      <c r="H18" s="13">
        <v>92</v>
      </c>
      <c r="I18" s="13">
        <v>7.0000000000000007E-2</v>
      </c>
      <c r="J18" s="13">
        <v>0</v>
      </c>
      <c r="K18" s="13">
        <v>0.02</v>
      </c>
      <c r="L18" s="13">
        <v>0</v>
      </c>
      <c r="M18" s="13">
        <v>3.41</v>
      </c>
      <c r="N18" s="13">
        <v>10</v>
      </c>
      <c r="O18" s="13">
        <v>2.5</v>
      </c>
      <c r="P18" s="13">
        <v>0.21</v>
      </c>
    </row>
    <row r="19" spans="1:16">
      <c r="A19" s="18" t="s">
        <v>42</v>
      </c>
      <c r="B19" s="19"/>
      <c r="C19" s="19"/>
      <c r="D19" s="20"/>
      <c r="E19" s="21">
        <f>SUM(E6:E18)</f>
        <v>12.677399999999999</v>
      </c>
      <c r="F19" s="21">
        <f t="shared" ref="F19:P19" si="1">SUM(F6:F18)</f>
        <v>21.180800000000009</v>
      </c>
      <c r="G19" s="21">
        <f t="shared" si="1"/>
        <v>90.462000000000003</v>
      </c>
      <c r="H19" s="21">
        <f t="shared" si="1"/>
        <v>612.78</v>
      </c>
      <c r="I19" s="21">
        <f t="shared" si="1"/>
        <v>0.20166666666666666</v>
      </c>
      <c r="J19" s="21">
        <f t="shared" si="1"/>
        <v>5.7750000000000004</v>
      </c>
      <c r="K19" s="21">
        <f t="shared" si="1"/>
        <v>1.3539999999999999</v>
      </c>
      <c r="L19" s="21">
        <f t="shared" si="1"/>
        <v>0.64506666666666668</v>
      </c>
      <c r="M19" s="21">
        <f t="shared" si="1"/>
        <v>320.91560000000004</v>
      </c>
      <c r="N19" s="21">
        <f t="shared" si="1"/>
        <v>214.47766666666666</v>
      </c>
      <c r="O19" s="21">
        <f t="shared" si="1"/>
        <v>44.66706666666667</v>
      </c>
      <c r="P19" s="21">
        <f t="shared" si="1"/>
        <v>3.2642666666666664</v>
      </c>
    </row>
    <row r="20" spans="1:16">
      <c r="A20" s="22"/>
      <c r="B20" s="19"/>
      <c r="C20" s="19"/>
      <c r="D20" s="20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>
      <c r="A21" s="22"/>
      <c r="B21" s="19"/>
      <c r="C21" s="19"/>
      <c r="D21" s="2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>
      <c r="A22" s="22"/>
      <c r="B22" s="19"/>
      <c r="C22" s="19"/>
      <c r="D22" s="2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>
      <c r="A23" s="22"/>
      <c r="B23" s="19"/>
      <c r="C23" s="19"/>
      <c r="D23" s="19"/>
      <c r="E23" s="19"/>
      <c r="F23" s="19"/>
      <c r="G23" s="19"/>
      <c r="H23" s="19"/>
      <c r="I23" s="24"/>
      <c r="J23" s="24"/>
      <c r="K23" s="24"/>
      <c r="L23" s="24"/>
      <c r="M23" s="24"/>
      <c r="N23" s="24"/>
      <c r="O23" s="24"/>
      <c r="P23" s="24"/>
    </row>
    <row r="24" spans="1:16">
      <c r="A24" s="42" t="s">
        <v>43</v>
      </c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5"/>
    </row>
    <row r="25" spans="1:16" ht="25.5">
      <c r="A25" s="25" t="s">
        <v>44</v>
      </c>
      <c r="B25" s="25">
        <v>30</v>
      </c>
      <c r="C25" s="11" t="s">
        <v>45</v>
      </c>
      <c r="D25" s="26">
        <v>20</v>
      </c>
      <c r="E25" s="13">
        <v>0.2</v>
      </c>
      <c r="F25" s="13">
        <v>0.04</v>
      </c>
      <c r="G25" s="13">
        <v>0.76</v>
      </c>
      <c r="H25" s="13">
        <v>6.2</v>
      </c>
      <c r="I25" s="13">
        <v>0</v>
      </c>
      <c r="J25" s="13">
        <v>5</v>
      </c>
      <c r="K25" s="13">
        <v>0.04</v>
      </c>
      <c r="L25" s="13">
        <v>0.08</v>
      </c>
      <c r="M25" s="13">
        <v>2.8</v>
      </c>
      <c r="N25" s="13">
        <v>5.2</v>
      </c>
      <c r="O25" s="13">
        <v>4</v>
      </c>
      <c r="P25" s="13">
        <v>0.18</v>
      </c>
    </row>
    <row r="26" spans="1:16">
      <c r="A26" s="38" t="s">
        <v>46</v>
      </c>
      <c r="B26" s="35">
        <v>250</v>
      </c>
      <c r="C26" s="11" t="s">
        <v>47</v>
      </c>
      <c r="D26" s="27">
        <v>16</v>
      </c>
      <c r="E26" s="13">
        <v>3.28</v>
      </c>
      <c r="F26" s="13">
        <v>0.3</v>
      </c>
      <c r="G26" s="13">
        <v>7.8</v>
      </c>
      <c r="H26" s="13">
        <v>46.7</v>
      </c>
      <c r="I26" s="13">
        <v>0.81</v>
      </c>
      <c r="J26" s="13">
        <v>0</v>
      </c>
      <c r="K26" s="13">
        <v>0.02</v>
      </c>
      <c r="L26" s="13">
        <v>0.7</v>
      </c>
      <c r="M26" s="13">
        <v>115</v>
      </c>
      <c r="N26" s="13">
        <v>329</v>
      </c>
      <c r="O26" s="13">
        <v>107</v>
      </c>
      <c r="P26" s="13">
        <v>6.8</v>
      </c>
    </row>
    <row r="27" spans="1:16">
      <c r="A27" s="39"/>
      <c r="B27" s="35"/>
      <c r="C27" s="11" t="s">
        <v>48</v>
      </c>
      <c r="D27" s="27">
        <v>40</v>
      </c>
      <c r="E27" s="13">
        <v>1</v>
      </c>
      <c r="F27" s="13">
        <v>0.16</v>
      </c>
      <c r="G27" s="13">
        <v>5</v>
      </c>
      <c r="H27" s="13">
        <v>24.4</v>
      </c>
      <c r="I27" s="13">
        <v>0.04</v>
      </c>
      <c r="J27" s="13">
        <v>8</v>
      </c>
      <c r="K27" s="13">
        <v>0.01</v>
      </c>
      <c r="L27" s="13">
        <v>0.04</v>
      </c>
      <c r="M27" s="13">
        <v>4</v>
      </c>
      <c r="N27" s="13">
        <v>23.2</v>
      </c>
      <c r="O27" s="13">
        <v>9.1999999999999993</v>
      </c>
      <c r="P27" s="13">
        <v>0.36</v>
      </c>
    </row>
    <row r="28" spans="1:16">
      <c r="A28" s="39"/>
      <c r="B28" s="35"/>
      <c r="C28" s="11" t="s">
        <v>49</v>
      </c>
      <c r="D28" s="27">
        <v>8</v>
      </c>
      <c r="E28" s="13">
        <v>0.1</v>
      </c>
      <c r="F28" s="13">
        <v>0</v>
      </c>
      <c r="G28" s="13">
        <v>0.73</v>
      </c>
      <c r="H28" s="13">
        <v>3.28</v>
      </c>
      <c r="I28" s="13">
        <v>0</v>
      </c>
      <c r="J28" s="13">
        <v>0.8</v>
      </c>
      <c r="K28" s="13">
        <v>0</v>
      </c>
      <c r="L28" s="13">
        <v>0.01</v>
      </c>
      <c r="M28" s="13">
        <v>2.48</v>
      </c>
      <c r="N28" s="13">
        <v>4.5999999999999996</v>
      </c>
      <c r="O28" s="13">
        <v>1.2</v>
      </c>
      <c r="P28" s="13">
        <v>0.06</v>
      </c>
    </row>
    <row r="29" spans="1:16">
      <c r="A29" s="39"/>
      <c r="B29" s="35"/>
      <c r="C29" s="11" t="s">
        <v>50</v>
      </c>
      <c r="D29" s="27">
        <v>10</v>
      </c>
      <c r="E29" s="13">
        <v>0.13</v>
      </c>
      <c r="F29" s="13">
        <v>0.01</v>
      </c>
      <c r="G29" s="13">
        <v>0.72</v>
      </c>
      <c r="H29" s="13">
        <v>3.4</v>
      </c>
      <c r="I29" s="13">
        <v>0.01</v>
      </c>
      <c r="J29" s="13">
        <v>0.625</v>
      </c>
      <c r="K29" s="13">
        <v>0.02</v>
      </c>
      <c r="L29" s="13">
        <v>7.4999999999999997E-2</v>
      </c>
      <c r="M29" s="13">
        <v>5.75</v>
      </c>
      <c r="N29" s="13">
        <v>7.5</v>
      </c>
      <c r="O29" s="13">
        <v>4.5</v>
      </c>
      <c r="P29" s="13">
        <v>0.17499999999999999</v>
      </c>
    </row>
    <row r="30" spans="1:16">
      <c r="A30" s="39"/>
      <c r="B30" s="35"/>
      <c r="C30" s="11" t="s">
        <v>28</v>
      </c>
      <c r="D30" s="27">
        <v>4</v>
      </c>
      <c r="E30" s="13">
        <v>0.02</v>
      </c>
      <c r="F30" s="13">
        <v>3.3</v>
      </c>
      <c r="G30" s="13">
        <v>0.03</v>
      </c>
      <c r="H30" s="13">
        <v>29.9</v>
      </c>
      <c r="I30" s="13">
        <v>0.01</v>
      </c>
      <c r="J30" s="13">
        <v>0</v>
      </c>
      <c r="K30" s="13">
        <v>0.4</v>
      </c>
      <c r="L30" s="13">
        <v>0</v>
      </c>
      <c r="M30" s="13">
        <v>2.4</v>
      </c>
      <c r="N30" s="13">
        <v>3</v>
      </c>
      <c r="O30" s="13">
        <v>0</v>
      </c>
      <c r="P30" s="13">
        <v>0.02</v>
      </c>
    </row>
    <row r="31" spans="1:16">
      <c r="A31" s="40"/>
      <c r="B31" s="35"/>
      <c r="C31" s="6" t="s">
        <v>51</v>
      </c>
      <c r="D31" s="27">
        <v>160</v>
      </c>
      <c r="E31" s="13">
        <v>2.85</v>
      </c>
      <c r="F31" s="13">
        <v>0.68</v>
      </c>
      <c r="G31" s="13">
        <v>0</v>
      </c>
      <c r="H31" s="13">
        <v>18</v>
      </c>
      <c r="I31" s="27">
        <v>0.03</v>
      </c>
      <c r="J31" s="27">
        <v>0.48</v>
      </c>
      <c r="K31" s="27">
        <v>0.12</v>
      </c>
      <c r="L31" s="27">
        <v>0.11</v>
      </c>
      <c r="M31" s="27">
        <v>8.8000000000000007</v>
      </c>
      <c r="N31" s="27">
        <v>118.9</v>
      </c>
      <c r="O31" s="27">
        <v>13.44</v>
      </c>
      <c r="P31" s="27">
        <v>1.92</v>
      </c>
    </row>
    <row r="32" spans="1:16">
      <c r="A32" s="35" t="s">
        <v>52</v>
      </c>
      <c r="B32" s="35" t="s">
        <v>53</v>
      </c>
      <c r="C32" s="11" t="s">
        <v>54</v>
      </c>
      <c r="D32" s="27">
        <v>58</v>
      </c>
      <c r="E32" s="13">
        <v>13.125</v>
      </c>
      <c r="F32" s="13">
        <v>13.25</v>
      </c>
      <c r="G32" s="13">
        <v>0.5</v>
      </c>
      <c r="H32" s="13">
        <v>173.875</v>
      </c>
      <c r="I32" s="13">
        <v>0.04</v>
      </c>
      <c r="J32" s="13">
        <v>1.4</v>
      </c>
      <c r="K32" s="13">
        <v>0.04</v>
      </c>
      <c r="L32" s="13">
        <v>0.28999999999999998</v>
      </c>
      <c r="M32" s="13">
        <v>9.2799999999999994</v>
      </c>
      <c r="N32" s="13">
        <v>95.7</v>
      </c>
      <c r="O32" s="13">
        <v>10.44</v>
      </c>
      <c r="P32" s="13">
        <v>0.92</v>
      </c>
    </row>
    <row r="33" spans="1:16">
      <c r="A33" s="35"/>
      <c r="B33" s="35"/>
      <c r="C33" s="11" t="s">
        <v>41</v>
      </c>
      <c r="D33" s="27">
        <v>13.5</v>
      </c>
      <c r="E33" s="13">
        <v>1.2625</v>
      </c>
      <c r="F33" s="13">
        <v>0.5</v>
      </c>
      <c r="G33" s="13">
        <v>8.5</v>
      </c>
      <c r="H33" s="13">
        <v>44.5</v>
      </c>
      <c r="I33" s="13">
        <v>1.7500000000000002E-2</v>
      </c>
      <c r="J33" s="13">
        <v>0</v>
      </c>
      <c r="K33" s="13">
        <v>5.0000000000000001E-3</v>
      </c>
      <c r="L33" s="13">
        <v>0</v>
      </c>
      <c r="M33" s="13">
        <v>0.85250000000000004</v>
      </c>
      <c r="N33" s="13">
        <v>2.5</v>
      </c>
      <c r="O33" s="13">
        <v>0.625</v>
      </c>
      <c r="P33" s="13">
        <v>5.2499999999999998E-2</v>
      </c>
    </row>
    <row r="34" spans="1:16">
      <c r="A34" s="35"/>
      <c r="B34" s="35"/>
      <c r="C34" s="11" t="s">
        <v>26</v>
      </c>
      <c r="D34" s="27">
        <v>19.5</v>
      </c>
      <c r="E34" s="13">
        <v>0.77500000000000002</v>
      </c>
      <c r="F34" s="13">
        <v>0.77500000000000002</v>
      </c>
      <c r="G34" s="13">
        <v>1.1499999999999999</v>
      </c>
      <c r="H34" s="13">
        <v>14.375</v>
      </c>
      <c r="I34" s="13">
        <v>0.01</v>
      </c>
      <c r="J34" s="13">
        <v>0.32500000000000001</v>
      </c>
      <c r="K34" s="13">
        <v>5.0000000000000001E-3</v>
      </c>
      <c r="L34" s="13">
        <v>0</v>
      </c>
      <c r="M34" s="13">
        <v>30</v>
      </c>
      <c r="N34" s="13">
        <v>0.22500000000000001</v>
      </c>
      <c r="O34" s="13">
        <v>0.35</v>
      </c>
      <c r="P34" s="13">
        <v>2.5000000000000001E-2</v>
      </c>
    </row>
    <row r="35" spans="1:16">
      <c r="A35" s="35"/>
      <c r="B35" s="35"/>
      <c r="C35" s="11" t="s">
        <v>55</v>
      </c>
      <c r="D35" s="27">
        <v>12</v>
      </c>
      <c r="E35" s="13">
        <v>1.75</v>
      </c>
      <c r="F35" s="13">
        <v>0.625</v>
      </c>
      <c r="G35" s="13">
        <v>11.862500000000001</v>
      </c>
      <c r="H35" s="13">
        <v>56.25</v>
      </c>
      <c r="I35" s="13">
        <v>0.02</v>
      </c>
      <c r="J35" s="13">
        <v>0</v>
      </c>
      <c r="K35" s="13">
        <v>0.01</v>
      </c>
      <c r="L35" s="13">
        <v>0.72</v>
      </c>
      <c r="M35" s="13">
        <v>30</v>
      </c>
      <c r="N35" s="13">
        <v>30</v>
      </c>
      <c r="O35" s="13">
        <v>6</v>
      </c>
      <c r="P35" s="13">
        <v>0.24</v>
      </c>
    </row>
    <row r="36" spans="1:16">
      <c r="A36" s="35"/>
      <c r="B36" s="35"/>
      <c r="C36" s="11" t="s">
        <v>56</v>
      </c>
      <c r="D36" s="27">
        <v>7</v>
      </c>
      <c r="E36" s="13">
        <v>0</v>
      </c>
      <c r="F36" s="13">
        <v>9.3625000000000007</v>
      </c>
      <c r="G36" s="13">
        <v>0</v>
      </c>
      <c r="H36" s="13">
        <v>84.25</v>
      </c>
      <c r="I36" s="13">
        <v>0</v>
      </c>
      <c r="J36" s="13">
        <v>0</v>
      </c>
      <c r="K36" s="13">
        <v>0</v>
      </c>
      <c r="L36" s="13">
        <v>3.7</v>
      </c>
      <c r="M36" s="13">
        <v>0</v>
      </c>
      <c r="N36" s="13">
        <v>0</v>
      </c>
      <c r="O36" s="13">
        <v>0</v>
      </c>
      <c r="P36" s="13">
        <v>0</v>
      </c>
    </row>
    <row r="37" spans="1:16">
      <c r="A37" s="35"/>
      <c r="B37" s="35"/>
      <c r="C37" s="11" t="s">
        <v>28</v>
      </c>
      <c r="D37" s="12">
        <f>10/2</f>
        <v>5</v>
      </c>
      <c r="E37" s="13">
        <f>0.04/2</f>
        <v>0.02</v>
      </c>
      <c r="F37" s="13">
        <f>7.94/2</f>
        <v>3.97</v>
      </c>
      <c r="G37" s="13">
        <f>0.04/2</f>
        <v>0.02</v>
      </c>
      <c r="H37" s="13">
        <f>74.2/2</f>
        <v>37.1</v>
      </c>
      <c r="I37" s="13">
        <v>6.6666666666666671E-3</v>
      </c>
      <c r="J37" s="13">
        <v>0</v>
      </c>
      <c r="K37" s="13">
        <f>0.266666666666667/2</f>
        <v>0.1333333333333335</v>
      </c>
      <c r="L37" s="13">
        <v>0</v>
      </c>
      <c r="M37" s="13">
        <f>1.6/2</f>
        <v>0.8</v>
      </c>
      <c r="N37" s="13">
        <f>2/2</f>
        <v>1</v>
      </c>
      <c r="O37" s="13">
        <v>0</v>
      </c>
      <c r="P37" s="13">
        <f>0.0133333333333333/2</f>
        <v>6.6666666666666497E-3</v>
      </c>
    </row>
    <row r="38" spans="1:16">
      <c r="A38" s="41" t="s">
        <v>57</v>
      </c>
      <c r="B38" s="35">
        <v>200</v>
      </c>
      <c r="C38" s="28" t="s">
        <v>58</v>
      </c>
      <c r="D38" s="13">
        <v>100</v>
      </c>
      <c r="E38" s="13">
        <v>1.5</v>
      </c>
      <c r="F38" s="13">
        <v>0.1</v>
      </c>
      <c r="G38" s="13">
        <v>3.75</v>
      </c>
      <c r="H38" s="13">
        <v>21.6</v>
      </c>
      <c r="I38" s="13">
        <v>0.03</v>
      </c>
      <c r="J38" s="13">
        <v>58.725000000000001</v>
      </c>
      <c r="K38" s="13">
        <v>0.03</v>
      </c>
      <c r="L38" s="13">
        <v>0.12</v>
      </c>
      <c r="M38" s="13">
        <v>62.55</v>
      </c>
      <c r="N38" s="13">
        <v>40.5</v>
      </c>
      <c r="O38" s="13">
        <v>20.88</v>
      </c>
      <c r="P38" s="13">
        <v>0.78</v>
      </c>
    </row>
    <row r="39" spans="1:16">
      <c r="A39" s="41"/>
      <c r="B39" s="35"/>
      <c r="C39" s="28" t="s">
        <v>59</v>
      </c>
      <c r="D39" s="13">
        <v>6</v>
      </c>
      <c r="E39" s="13">
        <v>0</v>
      </c>
      <c r="F39" s="13">
        <v>9.3625000000000007</v>
      </c>
      <c r="G39" s="13">
        <v>0</v>
      </c>
      <c r="H39" s="13">
        <v>84.25</v>
      </c>
      <c r="I39" s="13">
        <v>0</v>
      </c>
      <c r="J39" s="13">
        <v>0</v>
      </c>
      <c r="K39" s="13">
        <v>0</v>
      </c>
      <c r="L39" s="13">
        <v>3.7</v>
      </c>
      <c r="M39" s="13">
        <v>0</v>
      </c>
      <c r="N39" s="13">
        <v>0</v>
      </c>
      <c r="O39" s="13">
        <v>0</v>
      </c>
      <c r="P39" s="13">
        <v>0</v>
      </c>
    </row>
    <row r="40" spans="1:16">
      <c r="A40" s="41"/>
      <c r="B40" s="35"/>
      <c r="C40" s="28" t="s">
        <v>60</v>
      </c>
      <c r="D40" s="13">
        <v>10</v>
      </c>
      <c r="E40" s="13">
        <v>0.45</v>
      </c>
      <c r="F40" s="13">
        <v>0</v>
      </c>
      <c r="G40" s="13">
        <v>2.125</v>
      </c>
      <c r="H40" s="13">
        <v>9.25</v>
      </c>
      <c r="I40" s="13">
        <v>1.2500000000000001E-2</v>
      </c>
      <c r="J40" s="13">
        <v>3.9375</v>
      </c>
      <c r="K40" s="13">
        <v>2.5000000000000001E-2</v>
      </c>
      <c r="L40" s="13">
        <v>8.7499999999999994E-2</v>
      </c>
      <c r="M40" s="13">
        <v>1.75</v>
      </c>
      <c r="N40" s="13">
        <v>6</v>
      </c>
      <c r="O40" s="13">
        <v>4.375</v>
      </c>
      <c r="P40" s="13">
        <v>0.2</v>
      </c>
    </row>
    <row r="41" spans="1:16">
      <c r="A41" s="41"/>
      <c r="B41" s="35"/>
      <c r="C41" s="28" t="s">
        <v>50</v>
      </c>
      <c r="D41" s="13">
        <v>5</v>
      </c>
      <c r="E41" s="13">
        <v>4.5454545454545463E-2</v>
      </c>
      <c r="F41" s="13">
        <v>4.5454545454545452E-3</v>
      </c>
      <c r="G41" s="13">
        <v>0.26363636363636361</v>
      </c>
      <c r="H41" s="13">
        <v>1.2363636363636363</v>
      </c>
      <c r="I41" s="13">
        <v>5.0000000000000001E-3</v>
      </c>
      <c r="J41" s="13">
        <v>0.3125</v>
      </c>
      <c r="K41" s="13">
        <v>0.01</v>
      </c>
      <c r="L41" s="13">
        <v>3.7499999999999999E-2</v>
      </c>
      <c r="M41" s="13">
        <v>2.875</v>
      </c>
      <c r="N41" s="13">
        <v>3.75</v>
      </c>
      <c r="O41" s="13">
        <v>2.25</v>
      </c>
      <c r="P41" s="13">
        <v>8.7499999999999994E-2</v>
      </c>
    </row>
    <row r="42" spans="1:16">
      <c r="A42" s="41"/>
      <c r="B42" s="35"/>
      <c r="C42" s="28" t="s">
        <v>49</v>
      </c>
      <c r="D42" s="13">
        <v>7</v>
      </c>
      <c r="E42" s="13">
        <v>7.0000000000000007E-2</v>
      </c>
      <c r="F42" s="13">
        <v>0</v>
      </c>
      <c r="G42" s="13">
        <v>0.51100000000000001</v>
      </c>
      <c r="H42" s="13">
        <v>2.2959999999999998</v>
      </c>
      <c r="I42" s="13">
        <v>0</v>
      </c>
      <c r="J42" s="13">
        <v>0.7</v>
      </c>
      <c r="K42" s="13">
        <v>0</v>
      </c>
      <c r="L42" s="13">
        <v>8.7500000000000008E-3</v>
      </c>
      <c r="M42" s="13">
        <v>2.17</v>
      </c>
      <c r="N42" s="13">
        <v>4.0250000000000004</v>
      </c>
      <c r="O42" s="13">
        <v>1.05</v>
      </c>
      <c r="P42" s="13">
        <v>5.2499999999999998E-2</v>
      </c>
    </row>
    <row r="43" spans="1:16">
      <c r="A43" s="41"/>
      <c r="B43" s="35"/>
      <c r="C43" s="28" t="s">
        <v>61</v>
      </c>
      <c r="D43" s="13">
        <v>2</v>
      </c>
      <c r="E43" s="13">
        <v>0.25</v>
      </c>
      <c r="F43" s="13">
        <v>2.5000000000000001E-2</v>
      </c>
      <c r="G43" s="13">
        <v>1.7375</v>
      </c>
      <c r="H43" s="13">
        <v>8.35</v>
      </c>
      <c r="I43" s="13">
        <v>0</v>
      </c>
      <c r="J43" s="13">
        <v>0</v>
      </c>
      <c r="K43" s="13">
        <v>0</v>
      </c>
      <c r="L43" s="13">
        <v>0.03</v>
      </c>
      <c r="M43" s="13">
        <v>0.36</v>
      </c>
      <c r="N43" s="13">
        <v>1.7</v>
      </c>
      <c r="O43" s="13">
        <v>0.32</v>
      </c>
      <c r="P43" s="13">
        <v>0.02</v>
      </c>
    </row>
    <row r="44" spans="1:16">
      <c r="A44" s="41"/>
      <c r="B44" s="35"/>
      <c r="C44" s="28" t="s">
        <v>38</v>
      </c>
      <c r="D44" s="13">
        <v>3</v>
      </c>
      <c r="E44" s="13">
        <v>0</v>
      </c>
      <c r="F44" s="13">
        <v>0</v>
      </c>
      <c r="G44" s="13">
        <v>2.9670000000000005</v>
      </c>
      <c r="H44" s="13">
        <v>12.18</v>
      </c>
      <c r="I44" s="13">
        <v>0</v>
      </c>
      <c r="J44" s="13">
        <v>0</v>
      </c>
      <c r="K44" s="13">
        <v>0</v>
      </c>
      <c r="L44" s="13">
        <v>0</v>
      </c>
      <c r="M44" s="13">
        <v>0.09</v>
      </c>
      <c r="N44" s="13">
        <v>0</v>
      </c>
      <c r="O44" s="13">
        <v>0</v>
      </c>
      <c r="P44" s="13">
        <v>9.0000000000000011E-3</v>
      </c>
    </row>
    <row r="45" spans="1:16">
      <c r="A45" s="35" t="s">
        <v>62</v>
      </c>
      <c r="B45" s="35">
        <v>200</v>
      </c>
      <c r="C45" s="11" t="s">
        <v>63</v>
      </c>
      <c r="D45" s="27">
        <v>28</v>
      </c>
      <c r="E45" s="13">
        <v>0</v>
      </c>
      <c r="F45" s="13">
        <v>0</v>
      </c>
      <c r="G45" s="13">
        <v>2</v>
      </c>
      <c r="H45" s="13">
        <v>9.25</v>
      </c>
      <c r="I45" s="13">
        <v>7.4999999999999997E-3</v>
      </c>
      <c r="J45" s="13">
        <v>3.25</v>
      </c>
      <c r="K45" s="13">
        <v>1.625</v>
      </c>
      <c r="L45" s="13">
        <v>6.5000000000000002E-2</v>
      </c>
      <c r="M45" s="13">
        <v>5.2</v>
      </c>
      <c r="N45" s="13">
        <v>3.5750000000000002</v>
      </c>
      <c r="O45" s="13">
        <v>2.9249999999999998</v>
      </c>
      <c r="P45" s="13">
        <v>0.71499999999999997</v>
      </c>
    </row>
    <row r="46" spans="1:16">
      <c r="A46" s="35"/>
      <c r="B46" s="35"/>
      <c r="C46" s="11" t="s">
        <v>64</v>
      </c>
      <c r="D46" s="27">
        <v>25</v>
      </c>
      <c r="E46" s="13">
        <v>0.2</v>
      </c>
      <c r="F46" s="13">
        <v>0.13</v>
      </c>
      <c r="G46" s="13">
        <v>2.58</v>
      </c>
      <c r="H46" s="13">
        <v>13</v>
      </c>
      <c r="I46" s="13">
        <v>1.4999999999999999E-2</v>
      </c>
      <c r="J46" s="13">
        <v>30</v>
      </c>
      <c r="K46" s="13">
        <v>2.5000000000000001E-2</v>
      </c>
      <c r="L46" s="13">
        <v>0.25</v>
      </c>
      <c r="M46" s="13">
        <v>20</v>
      </c>
      <c r="N46" s="13">
        <v>0</v>
      </c>
      <c r="O46" s="13">
        <v>9</v>
      </c>
      <c r="P46" s="13">
        <v>0.6</v>
      </c>
    </row>
    <row r="47" spans="1:16">
      <c r="A47" s="35"/>
      <c r="B47" s="35"/>
      <c r="C47" s="11" t="s">
        <v>38</v>
      </c>
      <c r="D47" s="27">
        <v>25</v>
      </c>
      <c r="E47" s="13">
        <v>0</v>
      </c>
      <c r="F47" s="13">
        <v>0</v>
      </c>
      <c r="G47" s="13">
        <v>24.73</v>
      </c>
      <c r="H47" s="13">
        <v>101.5</v>
      </c>
      <c r="I47" s="13">
        <v>0</v>
      </c>
      <c r="J47" s="13">
        <v>0</v>
      </c>
      <c r="K47" s="13">
        <v>0</v>
      </c>
      <c r="L47" s="13">
        <v>0</v>
      </c>
      <c r="M47" s="13">
        <v>0.75</v>
      </c>
      <c r="N47" s="13">
        <v>0</v>
      </c>
      <c r="O47" s="13">
        <v>0</v>
      </c>
      <c r="P47" s="13">
        <v>7.4999999999999997E-2</v>
      </c>
    </row>
    <row r="48" spans="1:16">
      <c r="A48" s="35" t="s">
        <v>65</v>
      </c>
      <c r="B48" s="35" t="s">
        <v>66</v>
      </c>
      <c r="C48" s="11" t="s">
        <v>67</v>
      </c>
      <c r="D48" s="27">
        <v>40</v>
      </c>
      <c r="E48" s="13">
        <v>3.12</v>
      </c>
      <c r="F48" s="13">
        <v>0.5</v>
      </c>
      <c r="G48" s="13">
        <v>15.3</v>
      </c>
      <c r="H48" s="13">
        <v>125.2</v>
      </c>
      <c r="I48" s="13">
        <v>0.05</v>
      </c>
      <c r="J48" s="13">
        <v>0</v>
      </c>
      <c r="K48" s="13">
        <v>0.02</v>
      </c>
      <c r="L48" s="13">
        <v>0</v>
      </c>
      <c r="M48" s="13">
        <v>19</v>
      </c>
      <c r="N48" s="13">
        <v>16</v>
      </c>
      <c r="O48" s="13">
        <v>1.7</v>
      </c>
      <c r="P48" s="13">
        <v>1.6</v>
      </c>
    </row>
    <row r="49" spans="1:16">
      <c r="A49" s="35"/>
      <c r="B49" s="35"/>
      <c r="C49" s="11" t="s">
        <v>41</v>
      </c>
      <c r="D49" s="27">
        <v>30</v>
      </c>
      <c r="E49" s="13">
        <v>2.0699999999999998</v>
      </c>
      <c r="F49" s="13">
        <v>0.19500000000000001</v>
      </c>
      <c r="G49" s="13">
        <v>14.31</v>
      </c>
      <c r="H49" s="13">
        <v>69</v>
      </c>
      <c r="I49" s="13">
        <v>5.2499999999999998E-2</v>
      </c>
      <c r="J49" s="13">
        <v>0</v>
      </c>
      <c r="K49" s="13">
        <v>1.4999999999999999E-2</v>
      </c>
      <c r="L49" s="13">
        <v>0</v>
      </c>
      <c r="M49" s="13">
        <v>2.5575000000000001</v>
      </c>
      <c r="N49" s="13">
        <v>7.5</v>
      </c>
      <c r="O49" s="13">
        <v>1.875</v>
      </c>
      <c r="P49" s="13">
        <v>0.1575</v>
      </c>
    </row>
    <row r="50" spans="1:16">
      <c r="A50" s="29" t="s">
        <v>42</v>
      </c>
      <c r="B50" s="30"/>
      <c r="C50" s="19"/>
      <c r="D50" s="31"/>
      <c r="E50" s="21">
        <f>SUM(E25:E49)</f>
        <v>32.217954545454539</v>
      </c>
      <c r="F50" s="21">
        <f t="shared" ref="F50:P50" si="2">SUM(F25:F49)</f>
        <v>43.289545454545461</v>
      </c>
      <c r="G50" s="21">
        <f t="shared" si="2"/>
        <v>107.34663636363636</v>
      </c>
      <c r="H50" s="21">
        <f t="shared" si="2"/>
        <v>999.34236363636376</v>
      </c>
      <c r="I50" s="21">
        <f t="shared" si="2"/>
        <v>1.1666666666666667</v>
      </c>
      <c r="J50" s="21">
        <f t="shared" si="2"/>
        <v>113.55500000000001</v>
      </c>
      <c r="K50" s="21">
        <f t="shared" si="2"/>
        <v>2.5533333333333337</v>
      </c>
      <c r="L50" s="21">
        <f t="shared" si="2"/>
        <v>10.023749999999998</v>
      </c>
      <c r="M50" s="21">
        <f t="shared" si="2"/>
        <v>329.46500000000003</v>
      </c>
      <c r="N50" s="21">
        <f t="shared" si="2"/>
        <v>703.87500000000011</v>
      </c>
      <c r="O50" s="21">
        <f t="shared" si="2"/>
        <v>201.13</v>
      </c>
      <c r="P50" s="21">
        <f t="shared" si="2"/>
        <v>15.055666666666664</v>
      </c>
    </row>
    <row r="51" spans="1:16">
      <c r="A51" s="30"/>
      <c r="B51" s="30"/>
      <c r="C51" s="19"/>
      <c r="D51" s="31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>
      <c r="A52" s="30"/>
      <c r="B52" s="30"/>
      <c r="C52" s="19"/>
      <c r="D52" s="31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>
      <c r="A53" s="30"/>
      <c r="B53" s="30"/>
      <c r="C53" s="19"/>
      <c r="D53" s="31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>
      <c r="A54" s="24"/>
      <c r="B54" s="24"/>
      <c r="C54" s="19"/>
      <c r="D54" s="19"/>
      <c r="E54" s="19"/>
      <c r="F54" s="19"/>
      <c r="G54" s="19"/>
      <c r="H54" s="19"/>
      <c r="I54" s="24"/>
      <c r="J54" s="24"/>
      <c r="K54" s="24"/>
      <c r="L54" s="24"/>
      <c r="M54" s="24"/>
      <c r="N54" s="24"/>
      <c r="O54" s="24"/>
      <c r="P54" s="24"/>
    </row>
    <row r="55" spans="1:16">
      <c r="A55" s="36" t="s">
        <v>68</v>
      </c>
      <c r="B55" s="36"/>
      <c r="C55" s="36"/>
      <c r="D55" s="36"/>
      <c r="E55" s="36"/>
      <c r="F55" s="36"/>
      <c r="G55" s="36"/>
      <c r="H55" s="36"/>
      <c r="I55" s="37"/>
      <c r="J55" s="37"/>
      <c r="K55" s="37"/>
      <c r="L55" s="37"/>
      <c r="M55" s="37"/>
      <c r="N55" s="37"/>
      <c r="O55" s="37"/>
      <c r="P55" s="37"/>
    </row>
    <row r="56" spans="1:16">
      <c r="A56" s="35" t="s">
        <v>69</v>
      </c>
      <c r="B56" s="35">
        <v>60</v>
      </c>
      <c r="C56" s="27" t="s">
        <v>61</v>
      </c>
      <c r="D56" s="27">
        <v>32</v>
      </c>
      <c r="E56" s="13">
        <v>3.29</v>
      </c>
      <c r="F56" s="13">
        <v>0.35</v>
      </c>
      <c r="G56" s="13">
        <v>22.2</v>
      </c>
      <c r="H56" s="13">
        <v>106.88</v>
      </c>
      <c r="I56" s="13">
        <v>0</v>
      </c>
      <c r="J56" s="13">
        <v>0</v>
      </c>
      <c r="K56" s="13">
        <v>0</v>
      </c>
      <c r="L56" s="13">
        <v>0.48</v>
      </c>
      <c r="M56" s="13">
        <v>5.76</v>
      </c>
      <c r="N56" s="13">
        <v>27.2</v>
      </c>
      <c r="O56" s="13">
        <v>5.12</v>
      </c>
      <c r="P56" s="13">
        <v>0.32</v>
      </c>
    </row>
    <row r="57" spans="1:16">
      <c r="A57" s="35"/>
      <c r="B57" s="35"/>
      <c r="C57" s="27" t="s">
        <v>26</v>
      </c>
      <c r="D57" s="27">
        <v>4</v>
      </c>
      <c r="E57" s="13">
        <v>0.1</v>
      </c>
      <c r="F57" s="13">
        <v>0.13</v>
      </c>
      <c r="G57" s="13">
        <v>0.19</v>
      </c>
      <c r="H57" s="13">
        <v>2.3199999999999998</v>
      </c>
      <c r="I57" s="13">
        <v>2E-3</v>
      </c>
      <c r="J57" s="13">
        <v>6.5000000000000002E-2</v>
      </c>
      <c r="K57" s="13">
        <v>1E-3</v>
      </c>
      <c r="L57" s="13">
        <v>0</v>
      </c>
      <c r="M57" s="13">
        <v>6</v>
      </c>
      <c r="N57" s="13">
        <v>4.4999999999999998E-2</v>
      </c>
      <c r="O57" s="13">
        <v>7.0000000000000007E-2</v>
      </c>
      <c r="P57" s="13">
        <v>5.0000000000000001E-3</v>
      </c>
    </row>
    <row r="58" spans="1:16">
      <c r="A58" s="35"/>
      <c r="B58" s="35"/>
      <c r="C58" s="27" t="s">
        <v>38</v>
      </c>
      <c r="D58" s="27">
        <v>5</v>
      </c>
      <c r="E58" s="13">
        <v>0</v>
      </c>
      <c r="F58" s="13">
        <v>0</v>
      </c>
      <c r="G58" s="13">
        <v>4.95</v>
      </c>
      <c r="H58" s="13">
        <v>18.95</v>
      </c>
      <c r="I58" s="13">
        <v>0</v>
      </c>
      <c r="J58" s="13">
        <v>0</v>
      </c>
      <c r="K58" s="13">
        <v>0</v>
      </c>
      <c r="L58" s="13">
        <v>0</v>
      </c>
      <c r="M58" s="13">
        <v>0.15</v>
      </c>
      <c r="N58" s="13">
        <v>0</v>
      </c>
      <c r="O58" s="13">
        <v>0</v>
      </c>
      <c r="P58" s="13">
        <v>1.4999999999999999E-2</v>
      </c>
    </row>
    <row r="59" spans="1:16">
      <c r="A59" s="35"/>
      <c r="B59" s="35"/>
      <c r="C59" s="27" t="s">
        <v>70</v>
      </c>
      <c r="D59" s="27">
        <v>2.2999999999999998</v>
      </c>
      <c r="E59" s="13">
        <v>0.3</v>
      </c>
      <c r="F59" s="13">
        <v>0.3</v>
      </c>
      <c r="G59" s="13">
        <v>0.02</v>
      </c>
      <c r="H59" s="13">
        <v>3.6</v>
      </c>
      <c r="I59" s="13">
        <v>2.3333333333333335E-3</v>
      </c>
      <c r="J59" s="13">
        <v>0</v>
      </c>
      <c r="K59" s="13">
        <v>8.666666666666668E-3</v>
      </c>
      <c r="L59" s="13">
        <v>0.02</v>
      </c>
      <c r="M59" s="13">
        <v>1.8333333333333333</v>
      </c>
      <c r="N59" s="13">
        <v>6.4</v>
      </c>
      <c r="O59" s="13">
        <v>0.4</v>
      </c>
      <c r="P59" s="13">
        <v>8.3333333333333329E-2</v>
      </c>
    </row>
    <row r="60" spans="1:16">
      <c r="A60" s="35"/>
      <c r="B60" s="35"/>
      <c r="C60" s="27" t="s">
        <v>71</v>
      </c>
      <c r="D60" s="27">
        <v>0.3</v>
      </c>
      <c r="E60" s="13">
        <v>1.2</v>
      </c>
      <c r="F60" s="13">
        <v>0.04</v>
      </c>
      <c r="G60" s="13">
        <v>0</v>
      </c>
      <c r="H60" s="13">
        <v>0.23</v>
      </c>
      <c r="I60" s="13">
        <v>0.06</v>
      </c>
      <c r="J60" s="13">
        <v>0</v>
      </c>
      <c r="K60" s="13">
        <v>0</v>
      </c>
      <c r="L60" s="13">
        <v>0.08</v>
      </c>
      <c r="M60" s="13">
        <v>2.7</v>
      </c>
      <c r="N60" s="13">
        <v>40</v>
      </c>
      <c r="O60" s="13">
        <v>5.0999999999999996</v>
      </c>
      <c r="P60" s="13">
        <v>0.32</v>
      </c>
    </row>
    <row r="61" spans="1:16">
      <c r="A61" s="35"/>
      <c r="B61" s="35"/>
      <c r="C61" s="27" t="s">
        <v>56</v>
      </c>
      <c r="D61" s="27">
        <v>3.5</v>
      </c>
      <c r="E61" s="13">
        <v>0</v>
      </c>
      <c r="F61" s="13">
        <v>3.5</v>
      </c>
      <c r="G61" s="13">
        <v>0</v>
      </c>
      <c r="H61" s="13">
        <v>31.5</v>
      </c>
      <c r="I61" s="13">
        <v>0</v>
      </c>
      <c r="J61" s="13">
        <v>0</v>
      </c>
      <c r="K61" s="13">
        <v>0</v>
      </c>
      <c r="L61" s="13">
        <v>1.85</v>
      </c>
      <c r="M61" s="13">
        <v>0</v>
      </c>
      <c r="N61" s="13">
        <v>0</v>
      </c>
      <c r="O61" s="13">
        <v>0</v>
      </c>
      <c r="P61" s="13">
        <v>0</v>
      </c>
    </row>
    <row r="62" spans="1:16">
      <c r="A62" s="35"/>
      <c r="B62" s="35"/>
      <c r="C62" s="27" t="s">
        <v>72</v>
      </c>
      <c r="D62" s="27">
        <v>22.6</v>
      </c>
      <c r="E62" s="13">
        <v>3.8</v>
      </c>
      <c r="F62" s="13">
        <v>2.0299999999999998</v>
      </c>
      <c r="G62" s="13">
        <v>0.63</v>
      </c>
      <c r="H62" s="13">
        <v>19.899999999999999</v>
      </c>
      <c r="I62" s="13">
        <v>0</v>
      </c>
      <c r="J62" s="13">
        <v>1</v>
      </c>
      <c r="K62" s="13">
        <v>0.04</v>
      </c>
      <c r="L62" s="13">
        <v>0</v>
      </c>
      <c r="M62" s="13">
        <v>13.6</v>
      </c>
      <c r="N62" s="13">
        <v>12.6</v>
      </c>
      <c r="O62" s="13">
        <v>1.4</v>
      </c>
      <c r="P62" s="13">
        <v>0.16</v>
      </c>
    </row>
    <row r="63" spans="1:16">
      <c r="A63" s="35"/>
      <c r="B63" s="35"/>
      <c r="C63" s="27" t="s">
        <v>38</v>
      </c>
      <c r="D63" s="27">
        <v>1.25</v>
      </c>
      <c r="E63" s="13">
        <v>0</v>
      </c>
      <c r="F63" s="13">
        <v>0</v>
      </c>
      <c r="G63" s="13">
        <v>1.25</v>
      </c>
      <c r="H63" s="13">
        <v>4.74</v>
      </c>
      <c r="I63" s="13">
        <v>0</v>
      </c>
      <c r="J63" s="13">
        <v>0</v>
      </c>
      <c r="K63" s="13">
        <v>0</v>
      </c>
      <c r="L63" s="13">
        <v>0</v>
      </c>
      <c r="M63" s="13">
        <v>0.03</v>
      </c>
      <c r="N63" s="13">
        <v>0</v>
      </c>
      <c r="O63" s="13">
        <v>0</v>
      </c>
      <c r="P63" s="13">
        <v>3.0000000000000001E-3</v>
      </c>
    </row>
    <row r="64" spans="1:16">
      <c r="A64" s="11" t="s">
        <v>63</v>
      </c>
      <c r="B64" s="11">
        <v>100</v>
      </c>
      <c r="C64" s="27" t="s">
        <v>63</v>
      </c>
      <c r="D64" s="27">
        <v>100</v>
      </c>
      <c r="E64" s="13">
        <v>0</v>
      </c>
      <c r="F64" s="13">
        <v>0</v>
      </c>
      <c r="G64" s="13">
        <v>8</v>
      </c>
      <c r="H64" s="13">
        <v>37</v>
      </c>
      <c r="I64" s="13">
        <v>0.03</v>
      </c>
      <c r="J64" s="13">
        <v>13</v>
      </c>
      <c r="K64" s="13">
        <v>6.5</v>
      </c>
      <c r="L64" s="13">
        <v>0.26</v>
      </c>
      <c r="M64" s="13">
        <v>20.8</v>
      </c>
      <c r="N64" s="13">
        <v>14.3</v>
      </c>
      <c r="O64" s="13">
        <v>11.7</v>
      </c>
      <c r="P64" s="13">
        <v>2.86</v>
      </c>
    </row>
    <row r="65" spans="1:16">
      <c r="A65" s="35" t="s">
        <v>73</v>
      </c>
      <c r="B65" s="35">
        <v>200</v>
      </c>
      <c r="C65" s="27" t="s">
        <v>37</v>
      </c>
      <c r="D65" s="14">
        <v>2</v>
      </c>
      <c r="E65" s="13">
        <v>0.4</v>
      </c>
      <c r="F65" s="13">
        <v>0.1</v>
      </c>
      <c r="G65" s="13">
        <v>0.1</v>
      </c>
      <c r="H65" s="13">
        <v>2</v>
      </c>
      <c r="I65" s="32">
        <v>0</v>
      </c>
      <c r="J65" s="33">
        <v>0</v>
      </c>
      <c r="K65" s="13">
        <v>0.01</v>
      </c>
      <c r="L65" s="13">
        <v>0</v>
      </c>
      <c r="M65" s="13">
        <v>9.9</v>
      </c>
      <c r="N65" s="13">
        <v>16.5</v>
      </c>
      <c r="O65" s="13">
        <v>8.8000000000000007</v>
      </c>
      <c r="P65" s="13">
        <v>1.64</v>
      </c>
    </row>
    <row r="66" spans="1:16">
      <c r="A66" s="35"/>
      <c r="B66" s="35"/>
      <c r="C66" s="27" t="s">
        <v>38</v>
      </c>
      <c r="D66" s="14">
        <v>20</v>
      </c>
      <c r="E66" s="13">
        <v>0</v>
      </c>
      <c r="F66" s="13">
        <v>0</v>
      </c>
      <c r="G66" s="13">
        <v>19.78</v>
      </c>
      <c r="H66" s="13">
        <v>81.2</v>
      </c>
      <c r="I66" s="13">
        <v>0</v>
      </c>
      <c r="J66" s="13">
        <v>0</v>
      </c>
      <c r="K66" s="13">
        <v>0</v>
      </c>
      <c r="L66" s="13">
        <v>0</v>
      </c>
      <c r="M66" s="13">
        <v>0.6</v>
      </c>
      <c r="N66" s="13">
        <v>0</v>
      </c>
      <c r="O66" s="13">
        <v>0</v>
      </c>
      <c r="P66" s="13">
        <v>0.06</v>
      </c>
    </row>
    <row r="67" spans="1:16">
      <c r="A67" s="29" t="s">
        <v>42</v>
      </c>
      <c r="B67" s="30"/>
      <c r="C67" s="31"/>
      <c r="D67" s="34"/>
      <c r="E67" s="21">
        <f>SUM(E56:E66)</f>
        <v>9.09</v>
      </c>
      <c r="F67" s="21">
        <f t="shared" ref="F67:P67" si="3">SUM(F56:F66)</f>
        <v>6.4499999999999993</v>
      </c>
      <c r="G67" s="21">
        <f t="shared" si="3"/>
        <v>57.12</v>
      </c>
      <c r="H67" s="21">
        <f t="shared" si="3"/>
        <v>308.32</v>
      </c>
      <c r="I67" s="21">
        <f t="shared" si="3"/>
        <v>9.4333333333333325E-2</v>
      </c>
      <c r="J67" s="21">
        <f t="shared" si="3"/>
        <v>14.065</v>
      </c>
      <c r="K67" s="21">
        <f t="shared" si="3"/>
        <v>6.5596666666666668</v>
      </c>
      <c r="L67" s="21">
        <f t="shared" si="3"/>
        <v>2.6900000000000004</v>
      </c>
      <c r="M67" s="21">
        <f t="shared" si="3"/>
        <v>61.373333333333335</v>
      </c>
      <c r="N67" s="21">
        <f t="shared" si="3"/>
        <v>117.045</v>
      </c>
      <c r="O67" s="21">
        <f t="shared" si="3"/>
        <v>32.590000000000003</v>
      </c>
      <c r="P67" s="21">
        <f t="shared" si="3"/>
        <v>5.466333333333333</v>
      </c>
    </row>
  </sheetData>
  <mergeCells count="31">
    <mergeCell ref="A24:P24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  <mergeCell ref="A5:P5"/>
    <mergeCell ref="A6:A11"/>
    <mergeCell ref="B6:B11"/>
    <mergeCell ref="A14:A16"/>
    <mergeCell ref="B14:B16"/>
    <mergeCell ref="A26:A31"/>
    <mergeCell ref="B26:B31"/>
    <mergeCell ref="A32:A37"/>
    <mergeCell ref="B32:B37"/>
    <mergeCell ref="A38:A44"/>
    <mergeCell ref="B38:B44"/>
    <mergeCell ref="A65:A66"/>
    <mergeCell ref="B65:B66"/>
    <mergeCell ref="A45:A47"/>
    <mergeCell ref="B45:B47"/>
    <mergeCell ref="A48:A49"/>
    <mergeCell ref="B48:B49"/>
    <mergeCell ref="A55:P55"/>
    <mergeCell ref="A56:A63"/>
    <mergeCell ref="B56:B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2021-06-24T19:46:40Z</dcterms:created>
  <dcterms:modified xsi:type="dcterms:W3CDTF">2021-06-24T20:06:33Z</dcterms:modified>
</cp:coreProperties>
</file>